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600" windowHeight="9432" activeTab="0"/>
  </bookViews>
  <sheets>
    <sheet name="Five-Year Financial Projection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<sst xmlns="http://schemas.openxmlformats.org/spreadsheetml/2006/main" count="26" uniqueCount="26">
  <si>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Assumptions</t>
  </si>
  <si>
    <t>Units Sold in Prior Year</t>
  </si>
  <si>
    <t>Unit Cost</t>
  </si>
  <si>
    <t>Annual Sales Growth</t>
  </si>
  <si>
    <t>Annual Price Decrease</t>
  </si>
  <si>
    <t>Margin</t>
  </si>
  <si>
    <t>Year 1</t>
  </si>
  <si>
    <t>Year 2</t>
  </si>
  <si>
    <t>Year 3</t>
  </si>
  <si>
    <t>Year 4</t>
  </si>
  <si>
    <t>Year 5</t>
  </si>
  <si>
    <t>Gross Margin</t>
  </si>
  <si>
    <t>Expenses</t>
  </si>
  <si>
    <t>Advertising</t>
  </si>
  <si>
    <t>Rent</t>
  </si>
  <si>
    <t>Salaries</t>
  </si>
  <si>
    <t>Supplies</t>
  </si>
  <si>
    <t>Total Expenses</t>
  </si>
  <si>
    <t>Operating Income</t>
  </si>
  <si>
    <t>Income Taxes</t>
  </si>
  <si>
    <t>Net Income</t>
  </si>
  <si>
    <t>Sales</t>
  </si>
  <si>
    <t>Cost of Goods</t>
  </si>
  <si>
    <t>Jensen Basketball Poles</t>
  </si>
  <si>
    <t>Five-Year Financial Projection</t>
  </si>
  <si>
    <t>Vehicles/Maintenance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</si>
</sst>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39">
    <font>
      <sz val="11"/>
      <color theme="1"/>
      <name val="Georgia"/>
      <family val="2"/>
    </font>
    <font>
      <sz val="11"/>
      <color indexed="8"/>
      <name val="Georgia"/>
      <family val="2"/>
    </font>
    <font>
      <b/>
      <sz val="11"/>
      <color indexed="8"/>
      <name val="Georgia"/>
      <family val="2"/>
    </font>
    <font>
      <b/>
      <sz val="11"/>
      <name val="Georgia"/>
      <family val="2"/>
    </font>
    <font>
      <b/>
      <sz val="14"/>
      <name val="Rockwell"/>
      <family val="1"/>
    </font>
    <font>
      <b/>
      <sz val="18"/>
      <color indexed="54"/>
      <name val="Georgia"/>
      <family val="2"/>
    </font>
    <font>
      <b/>
      <sz val="11"/>
      <color indexed="54"/>
      <name val="Georgia"/>
      <family val="2"/>
    </font>
    <font>
      <b/>
      <u val="single"/>
      <sz val="18"/>
      <name val="Georgia"/>
      <family val="1"/>
    </font>
    <font>
      <b/>
      <sz val="22"/>
      <name val="Georgia"/>
      <family val="2"/>
    </font>
    <font>
      <b/>
      <sz val="18"/>
      <name val="Georgia"/>
      <family val="2"/>
    </font>
    <font>
      <b/>
      <sz val="15"/>
      <color indexed="54"/>
      <name val="Georgia"/>
      <family val="2"/>
    </font>
    <font>
      <b/>
      <sz val="13"/>
      <color indexed="54"/>
      <name val="Georgia"/>
      <family val="2"/>
    </font>
    <font>
      <sz val="11"/>
      <color indexed="17"/>
      <name val="Georgia"/>
      <family val="2"/>
    </font>
    <font>
      <sz val="11"/>
      <color indexed="20"/>
      <name val="Georgia"/>
      <family val="2"/>
    </font>
    <font>
      <sz val="11"/>
      <color indexed="60"/>
      <name val="Georgia"/>
      <family val="2"/>
    </font>
    <font>
      <sz val="11"/>
      <color indexed="62"/>
      <name val="Georgia"/>
      <family val="2"/>
    </font>
    <font>
      <b/>
      <sz val="11"/>
      <color indexed="63"/>
      <name val="Georgia"/>
      <family val="2"/>
    </font>
    <font>
      <b/>
      <sz val="11"/>
      <color indexed="52"/>
      <name val="Georgia"/>
      <family val="2"/>
    </font>
    <font>
      <sz val="11"/>
      <color indexed="52"/>
      <name val="Georgia"/>
      <family val="2"/>
    </font>
    <font>
      <b/>
      <sz val="11"/>
      <color indexed="9"/>
      <name val="Georgia"/>
      <family val="2"/>
    </font>
    <font>
      <sz val="11"/>
      <color indexed="10"/>
      <name val="Georgia"/>
      <family val="2"/>
    </font>
    <font>
      <i/>
      <sz val="11"/>
      <color indexed="23"/>
      <name val="Georgia"/>
      <family val="2"/>
    </font>
    <font>
      <sz val="11"/>
      <color indexed="9"/>
      <name val="Georgia"/>
      <family val="2"/>
    </font>
    <font>
      <sz val="11"/>
      <color theme="0"/>
      <name val="Georgia"/>
      <family val="2"/>
    </font>
    <font>
      <sz val="11"/>
      <color rgb="FF9C0006"/>
      <name val="Georgia"/>
      <family val="2"/>
    </font>
    <font>
      <b/>
      <sz val="11"/>
      <color rgb="FFFA7D00"/>
      <name val="Georgia"/>
      <family val="2"/>
    </font>
    <font>
      <b/>
      <sz val="11"/>
      <color theme="0"/>
      <name val="Georgia"/>
      <family val="2"/>
    </font>
    <font>
      <i/>
      <sz val="11"/>
      <color rgb="FF7F7F7F"/>
      <name val="Georgia"/>
      <family val="2"/>
    </font>
    <font>
      <sz val="11"/>
      <color rgb="FF006100"/>
      <name val="Georgia"/>
      <family val="2"/>
    </font>
    <font>
      <b/>
      <sz val="15"/>
      <color theme="3"/>
      <name val="Georgia"/>
      <family val="2"/>
    </font>
    <font>
      <b/>
      <sz val="13"/>
      <color theme="3"/>
      <name val="Georgia"/>
      <family val="2"/>
    </font>
    <font>
      <b/>
      <sz val="11"/>
      <color theme="3"/>
      <name val="Georgia"/>
      <family val="2"/>
    </font>
    <font>
      <sz val="11"/>
      <color rgb="FF3F3F76"/>
      <name val="Georgia"/>
      <family val="2"/>
    </font>
    <font>
      <sz val="11"/>
      <color rgb="FFFA7D00"/>
      <name val="Georgia"/>
      <family val="2"/>
    </font>
    <font>
      <sz val="11"/>
      <color rgb="FF9C6500"/>
      <name val="Georgia"/>
      <family val="2"/>
    </font>
    <font>
      <b/>
      <sz val="11"/>
      <color rgb="FF3F3F3F"/>
      <name val="Georgia"/>
      <family val="2"/>
    </font>
    <font>
      <b/>
      <sz val="18"/>
      <color theme="3"/>
      <name val="Georgia"/>
      <family val="2"/>
    </font>
    <font>
      <b/>
      <sz val="11"/>
      <color theme="1"/>
      <name val="Georgia"/>
      <family val="2"/>
    </font>
    <font>
      <sz val="11"/>
      <color rgb="FFFF0000"/>
      <name val="Georgi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left" indent="1"/>
    </xf>
    <xf numFmtId="0" fontId="37" fillId="0" borderId="0" xfId="0" applyFont="1" applyBorder="1" applyAlignment="1">
      <alignment/>
    </xf>
    <xf numFmtId="0" fontId="3" fillId="0" borderId="0" xfId="0" applyFont="1" applyAlignment="1">
      <alignment horizontal="left" indent="1"/>
    </xf>
    <xf numFmtId="0" fontId="3" fillId="0" borderId="0" xfId="0" applyFont="1" applyAlignment="1">
      <alignment/>
    </xf>
    <xf numFmtId="0" fontId="37" fillId="0" borderId="0" xfId="0" applyFont="1" applyAlignment="1">
      <alignment horizontal="left"/>
    </xf>
    <xf numFmtId="37" fontId="37" fillId="0" borderId="0" xfId="42" applyNumberFormat="1" applyFont="1" applyAlignment="1">
      <alignment/>
    </xf>
    <xf numFmtId="37" fontId="37" fillId="0" borderId="10" xfId="42" applyNumberFormat="1" applyFont="1" applyBorder="1" applyAlignment="1">
      <alignment/>
    </xf>
    <xf numFmtId="37" fontId="3" fillId="0" borderId="0" xfId="42" applyNumberFormat="1" applyFont="1" applyAlignment="1">
      <alignment/>
    </xf>
    <xf numFmtId="37" fontId="3" fillId="0" borderId="0" xfId="42" applyNumberFormat="1" applyFont="1" applyFill="1" applyBorder="1" applyAlignment="1">
      <alignment/>
    </xf>
    <xf numFmtId="0" fontId="7" fillId="13" borderId="0" xfId="0" applyFont="1" applyFill="1" applyBorder="1" applyAlignment="1">
      <alignment/>
    </xf>
    <xf numFmtId="0" fontId="3" fillId="13" borderId="0" xfId="0" applyFont="1" applyFill="1" applyBorder="1" applyAlignment="1">
      <alignment/>
    </xf>
    <xf numFmtId="164" fontId="3" fillId="13" borderId="0" xfId="42" applyNumberFormat="1" applyFont="1" applyFill="1" applyBorder="1" applyAlignment="1">
      <alignment/>
    </xf>
    <xf numFmtId="43" fontId="3" fillId="13" borderId="0" xfId="42" applyFont="1" applyFill="1" applyBorder="1" applyAlignment="1">
      <alignment/>
    </xf>
    <xf numFmtId="10" fontId="3" fillId="13" borderId="0" xfId="57" applyNumberFormat="1" applyFont="1" applyFill="1" applyBorder="1" applyAlignment="1">
      <alignment/>
    </xf>
    <xf numFmtId="0" fontId="36" fillId="13" borderId="0" xfId="58" applyFill="1" applyBorder="1" applyAlignment="1">
      <alignment/>
    </xf>
    <xf numFmtId="0" fontId="36" fillId="13" borderId="0" xfId="58" applyFont="1" applyFill="1" applyBorder="1" applyAlignment="1">
      <alignment/>
    </xf>
    <xf numFmtId="0" fontId="4" fillId="13" borderId="0" xfId="0" applyFont="1" applyFill="1" applyBorder="1" applyAlignment="1">
      <alignment/>
    </xf>
    <xf numFmtId="0" fontId="8" fillId="13" borderId="0" xfId="58" applyFont="1" applyFill="1" applyBorder="1" applyAlignment="1">
      <alignment/>
    </xf>
    <xf numFmtId="0" fontId="9" fillId="13" borderId="0" xfId="58" applyFont="1" applyFill="1" applyBorder="1" applyAlignment="1">
      <alignment/>
    </xf>
    <xf numFmtId="0" fontId="31" fillId="0" borderId="5" xfId="50" applyAlignment="1">
      <alignment/>
    </xf>
    <xf numFmtId="0" fontId="3" fillId="0" borderId="5" xfId="50" applyFont="1" applyAlignment="1">
      <alignment/>
    </xf>
    <xf numFmtId="37" fontId="3" fillId="0" borderId="10" xfId="42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Civic">
      <a:dk1>
        <a:sysClr val="windowText" lastClr="000000"/>
      </a:dk1>
      <a:lt1>
        <a:sysClr val="window" lastClr="FFFFFF"/>
      </a:lt1>
      <a:dk2>
        <a:srgbClr val="646B86"/>
      </a:dk2>
      <a:lt2>
        <a:srgbClr val="C5D1D7"/>
      </a:lt2>
      <a:accent1>
        <a:srgbClr val="D16349"/>
      </a:accent1>
      <a:accent2>
        <a:srgbClr val="CCB400"/>
      </a:accent2>
      <a:accent3>
        <a:srgbClr val="8CADAE"/>
      </a:accent3>
      <a:accent4>
        <a:srgbClr val="8C7B70"/>
      </a:accent4>
      <a:accent5>
        <a:srgbClr val="8FB08C"/>
      </a:accent5>
      <a:accent6>
        <a:srgbClr val="D19049"/>
      </a:accent6>
      <a:hlink>
        <a:srgbClr val="00A3D6"/>
      </a:hlink>
      <a:folHlink>
        <a:srgbClr val="694F07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1429" cap="flat" cmpd="sng" algn="ctr">
          <a:solidFill>
            <a:schemeClr val="phClr"/>
          </a:solidFill>
          <a:prstDash val="solid"/>
        </a:ln>
        <a:ln w="200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J24"/>
  <sheetViews>
    <sheetView tabSelected="1" zoomScalePageLayoutView="0" workbookViewId="0" topLeftCell="A7">
      <selection activeCell="A26" sqref="A26"/>
    </sheetView>
  </sheetViews>
  <sheetFormatPr defaultColWidth="8.88671875" defaultRowHeight="14.25"/>
  <cols>
    <col min="1" max="1" width="25.77734375" style="1" customWidth="1"/>
    <col min="2" max="6" width="12.4453125" style="1" customWidth="1"/>
    <col min="7" max="9" width="8.88671875" style="0" customWidth="1"/>
    <col min="10" max="11" width="8.88671875" style="1" customWidth="1"/>
    <col min="12" max="16384" width="8.88671875" style="1" customWidth="1"/>
  </cols>
  <sheetData>
    <row r="1" spans="1:2" ht="22.5">
      <c r="A1" s="11" t="s">
        <v>0</v>
      </c>
      <c r="B1" s="12"/>
    </row>
    <row r="2" spans="1:2" ht="13.5">
      <c r="A2" s="12" t="s">
        <v>1</v>
      </c>
      <c r="B2" s="13">
        <v>13986</v>
      </c>
    </row>
    <row r="3" spans="1:2" ht="13.5">
      <c r="A3" s="12" t="s">
        <v>2</v>
      </c>
      <c r="B3" s="14">
        <v>253.84</v>
      </c>
    </row>
    <row r="4" spans="1:2" ht="13.5">
      <c r="A4" s="12" t="s">
        <v>3</v>
      </c>
      <c r="B4" s="15">
        <v>0.058</v>
      </c>
    </row>
    <row r="5" spans="1:2" ht="13.5">
      <c r="A5" s="12" t="s">
        <v>4</v>
      </c>
      <c r="B5" s="15">
        <v>0.0265</v>
      </c>
    </row>
    <row r="6" spans="1:2" ht="13.5">
      <c r="A6" s="12" t="s">
        <v>5</v>
      </c>
      <c r="B6" s="15">
        <v>0.4225</v>
      </c>
    </row>
    <row r="7" ht="21" customHeight="1"/>
    <row r="8" spans="1:6" ht="27">
      <c r="A8" s="19" t="s">
        <v>23</v>
      </c>
      <c r="B8" s="16"/>
      <c r="C8" s="16"/>
      <c r="D8" s="16"/>
      <c r="E8" s="16"/>
      <c r="F8" s="16"/>
    </row>
    <row r="9" spans="1:10" ht="22.5">
      <c r="A9" s="20" t="s">
        <v>24</v>
      </c>
      <c r="B9" s="17"/>
      <c r="C9" s="17"/>
      <c r="D9" s="17"/>
      <c r="E9" s="17"/>
      <c r="F9" s="17"/>
      <c r="J9" s="3"/>
    </row>
    <row r="10" spans="1:6" ht="14.25" thickBot="1">
      <c r="A10" s="21"/>
      <c r="B10" s="22" t="s">
        <v>6</v>
      </c>
      <c r="C10" s="22" t="s">
        <v>7</v>
      </c>
      <c r="D10" s="22" t="s">
        <v>8</v>
      </c>
      <c r="E10" s="22" t="s">
        <v>9</v>
      </c>
      <c r="F10" s="22" t="s">
        <v>10</v>
      </c>
    </row>
    <row r="11" spans="1:6" ht="13.5">
      <c r="A11" s="1" t="s">
        <v>21</v>
      </c>
      <c r="B11" s="7">
        <f>B2*(B3/(1-B6))</f>
        <v>6147543.272727273</v>
      </c>
      <c r="C11" s="7">
        <f>B11*(1+$B$4)*(1-$B$5)</f>
        <v>6331742.111808001</v>
      </c>
      <c r="D11" s="7">
        <f>C11*(1+$B$4)*(1-$B$5)</f>
        <v>6521460.100704105</v>
      </c>
      <c r="E11" s="7">
        <f>D11*(1+$B$4)*(1-$B$5)</f>
        <v>6716862.609701502</v>
      </c>
      <c r="F11" s="7">
        <f>E11*(1+$B$4)*(1-$B$5)</f>
        <v>6918119.964075988</v>
      </c>
    </row>
    <row r="12" spans="1:6" ht="14.25" thickBot="1">
      <c r="A12" s="2" t="s">
        <v>22</v>
      </c>
      <c r="B12" s="8">
        <f>B11*(1-$B$6)</f>
        <v>3550206.2400000007</v>
      </c>
      <c r="C12" s="8">
        <f>C11*(1-$B$6)</f>
        <v>3656581.0695691206</v>
      </c>
      <c r="D12" s="8">
        <f>D11*(1-$B$6)</f>
        <v>3766143.2081566206</v>
      </c>
      <c r="E12" s="8">
        <f>E11*(1-$B$6)</f>
        <v>3878988.1571026174</v>
      </c>
      <c r="F12" s="8">
        <f>F11*(1-$B$6)</f>
        <v>3995214.2792538833</v>
      </c>
    </row>
    <row r="13" spans="1:6" ht="13.5">
      <c r="A13" s="6" t="s">
        <v>11</v>
      </c>
      <c r="B13" s="7">
        <f>B11-B12</f>
        <v>2597337.0327272727</v>
      </c>
      <c r="C13" s="7">
        <f>C11-C12</f>
        <v>2675161.0422388804</v>
      </c>
      <c r="D13" s="7">
        <f>D11-D12</f>
        <v>2755316.892547484</v>
      </c>
      <c r="E13" s="7">
        <f>E11-E12</f>
        <v>2837874.4525988847</v>
      </c>
      <c r="F13" s="7">
        <f>F11-F12</f>
        <v>2922905.684822105</v>
      </c>
    </row>
    <row r="14" spans="1:6" ht="22.5">
      <c r="A14" s="18" t="s">
        <v>12</v>
      </c>
      <c r="B14" s="9"/>
      <c r="C14" s="9"/>
      <c r="D14" s="9"/>
      <c r="E14" s="9"/>
      <c r="F14" s="9"/>
    </row>
    <row r="15" spans="1:6" ht="13.5">
      <c r="A15" s="4" t="s">
        <v>13</v>
      </c>
      <c r="B15" s="9">
        <f>17%*B11</f>
        <v>1045082.3563636366</v>
      </c>
      <c r="C15" s="9">
        <f>17%*C11</f>
        <v>1076396.1590073602</v>
      </c>
      <c r="D15" s="9">
        <f>17%*D11</f>
        <v>1108648.217119698</v>
      </c>
      <c r="E15" s="9">
        <f>17%*E11</f>
        <v>1141866.6436492554</v>
      </c>
      <c r="F15" s="9">
        <f>17%*F11</f>
        <v>1176080.393892918</v>
      </c>
    </row>
    <row r="16" spans="1:6" ht="13.5">
      <c r="A16" s="4" t="s">
        <v>25</v>
      </c>
      <c r="B16" s="9">
        <v>156938</v>
      </c>
      <c r="C16" s="9">
        <v>225000</v>
      </c>
      <c r="D16" s="9">
        <v>145000</v>
      </c>
      <c r="E16" s="9">
        <v>216000</v>
      </c>
      <c r="F16" s="9">
        <v>135000</v>
      </c>
    </row>
    <row r="17" spans="1:6" ht="13.5">
      <c r="A17" s="4" t="s">
        <v>14</v>
      </c>
      <c r="B17" s="9">
        <v>138485</v>
      </c>
      <c r="C17" s="9">
        <f>B17*(1+10%)</f>
        <v>152333.5</v>
      </c>
      <c r="D17" s="9">
        <f>C17*(1+10%)</f>
        <v>167566.85</v>
      </c>
      <c r="E17" s="9">
        <f>D17*(1+10%)</f>
        <v>184323.53500000003</v>
      </c>
      <c r="F17" s="9">
        <f>E17*(1+10%)</f>
        <v>202755.88850000006</v>
      </c>
    </row>
    <row r="18" spans="1:6" ht="13.5">
      <c r="A18" s="4" t="s">
        <v>15</v>
      </c>
      <c r="B18" s="9">
        <f>18.45%*B11</f>
        <v>1134221.733818182</v>
      </c>
      <c r="C18" s="9">
        <f>18.45%*C11</f>
        <v>1168206.4196285761</v>
      </c>
      <c r="D18" s="9">
        <f>18.45%*D11</f>
        <v>1203209.3885799074</v>
      </c>
      <c r="E18" s="9">
        <f>18.45%*E11</f>
        <v>1239261.1514899272</v>
      </c>
      <c r="F18" s="9">
        <f>18.45%*F11</f>
        <v>1276393.1333720197</v>
      </c>
    </row>
    <row r="19" spans="1:6" ht="13.5">
      <c r="A19" s="4" t="s">
        <v>16</v>
      </c>
      <c r="B19" s="9">
        <f>0.95%*B11</f>
        <v>58401.661090909096</v>
      </c>
      <c r="C19" s="9">
        <f>0.95%*C11</f>
        <v>60151.55006217601</v>
      </c>
      <c r="D19" s="9">
        <f>0.95%*D11</f>
        <v>61953.870956688996</v>
      </c>
      <c r="E19" s="9">
        <f>0.95%*E11</f>
        <v>63810.19479216427</v>
      </c>
      <c r="F19" s="9">
        <f>0.95%*F11</f>
        <v>65722.13965872189</v>
      </c>
    </row>
    <row r="20" spans="1:6" ht="23.25" thickBot="1">
      <c r="A20" s="18" t="s">
        <v>17</v>
      </c>
      <c r="B20" s="23">
        <f>SUM(B15:B19)</f>
        <v>2533128.7512727273</v>
      </c>
      <c r="C20" s="23">
        <f>SUM(C15:C19)</f>
        <v>2682087.6286981124</v>
      </c>
      <c r="D20" s="23">
        <f>SUM(D15:D19)</f>
        <v>2686378.3266562945</v>
      </c>
      <c r="E20" s="23">
        <f>SUM(E15:E19)</f>
        <v>2845261.524931347</v>
      </c>
      <c r="F20" s="23">
        <f>SUM(F15:F19)</f>
        <v>2855951.55542366</v>
      </c>
    </row>
    <row r="21" spans="1:6" ht="26.25" customHeight="1">
      <c r="A21" s="5"/>
      <c r="B21" s="9"/>
      <c r="C21" s="9"/>
      <c r="D21" s="9"/>
      <c r="E21" s="9"/>
      <c r="F21" s="9"/>
    </row>
    <row r="22" spans="1:6" ht="22.5">
      <c r="A22" s="18" t="s">
        <v>18</v>
      </c>
      <c r="B22" s="10">
        <f>B13-B20</f>
        <v>64208.281454545446</v>
      </c>
      <c r="C22" s="10">
        <f>C13-C20</f>
        <v>-6926.586459232029</v>
      </c>
      <c r="D22" s="10">
        <f>D13-D20</f>
        <v>68938.5658911895</v>
      </c>
      <c r="E22" s="10">
        <f>E13-E20</f>
        <v>-7387.072332462296</v>
      </c>
      <c r="F22" s="10">
        <f>F13-F20</f>
        <v>66954.12939844467</v>
      </c>
    </row>
    <row r="23" spans="1:6" ht="14.25" thickBot="1">
      <c r="A23" s="4" t="s">
        <v>19</v>
      </c>
      <c r="B23" s="23">
        <f>IF(B22&lt;0,0,40%*B22)</f>
        <v>25683.31258181818</v>
      </c>
      <c r="C23" s="23">
        <f>IF(C22&lt;0,0,40%*C22)</f>
        <v>0</v>
      </c>
      <c r="D23" s="23">
        <f>IF(D22&lt;0,0,40%*D22)</f>
        <v>27575.4263564758</v>
      </c>
      <c r="E23" s="23">
        <f>IF(E22&lt;0,0,40%*E22)</f>
        <v>0</v>
      </c>
      <c r="F23" s="23">
        <f>IF(F22&lt;0,0,40%*F22)</f>
        <v>26781.65175937787</v>
      </c>
    </row>
    <row r="24" spans="1:6" ht="22.5">
      <c r="A24" s="18" t="s">
        <v>20</v>
      </c>
      <c r="B24" s="10">
        <f>B22-B23</f>
        <v>38524.968872727266</v>
      </c>
      <c r="C24" s="10">
        <f>C22-C23</f>
        <v>-6926.586459232029</v>
      </c>
      <c r="D24" s="10">
        <f>D22-D23</f>
        <v>41363.1395347137</v>
      </c>
      <c r="E24" s="10">
        <f>E22-E23</f>
        <v>-7387.072332462296</v>
      </c>
      <c r="F24" s="10">
        <f>F22-F23</f>
        <v>40172.4776390668</v>
      </c>
    </row>
  </sheetData>
  <sheetProtection/>
  <printOptions/>
  <pageMargins left="0.7" right="0.7" top="0.75" bottom="0.75" header="0.3" footer="0.3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Extend Your Knowledge 5-1</dc:title>
  <dc:subject>Jensen Basketball Poles</dc:subject>
  <dc:creator>Jeff Quasney</dc:creator>
  <cp:keywords/>
  <dc:description/>
  <cp:lastModifiedBy>I 3</cp:lastModifiedBy>
  <cp:lastPrinted>2007-03-23T15:58:00Z</cp:lastPrinted>
  <dcterms:created xsi:type="dcterms:W3CDTF">2006-12-08T00:15:31Z</dcterms:created>
  <dcterms:modified xsi:type="dcterms:W3CDTF">2011-09-10T07:23:16Z</dcterms:modified>
  <cp:category/>
  <cp:version/>
  <cp:contentType/>
  <cp:contentStatus/>
</cp:coreProperties>
</file>